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<sst xmlns="http://schemas.openxmlformats.org/spreadsheetml/2006/main" count="218" uniqueCount="64">
  <si>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</si>
  <si>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</si>
  <si>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</si>
  <si>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</si>
  <si>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</si>
  <si>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</si>
  <si>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</si>
  <si>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</si>
  <si>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</si>
  <si>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</si>
  <si>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</si>
  <si>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</si>
  <si>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</si>
  <si>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</si>
  <si>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</si>
  <si>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</si>
  <si>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</si>
  <si>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</si>
  <si>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</si>
  <si>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</si>
  <si>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</si>
  <si>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</si>
  <si>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</si>
  <si>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</si>
  <si>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</si>
  <si>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</si>
  <si>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</si>
  <si>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</si>
  <si>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</si>
  <si>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</si>
  <si>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</si>
  <si>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</si>
  <si>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</si>
  <si>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</si>
  <si>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</si>
  <si>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</si>
  <si>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</si>
  <si>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</si>
  <si>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</si>
  <si>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</si>
  <si>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</si>
  <si>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</si>
  <si>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</si>
  <si>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</si>
  <si>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</si>
  <si>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</si>
  <si>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</si>
  <si>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</si>
  <si>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</si>
  <si>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</si>
  <si>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</si>
  <si>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</si>
  <si>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</si>
  <si>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</si>
  <si>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</si>
  <si>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</si>
  <si>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</si>
  <si>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</si>
  <si>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</si>
  <si>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</si>
  <si>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</si>
  <si>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Henț Svetlana Ionela</t>
  </si>
  <si>
    <t>TRIMESTRUL IV / an / 2021</t>
  </si>
  <si>
    <r>
      <t xml:space="preserve">        La data  </t>
    </r>
    <r>
      <rPr>
        <b/>
        <sz val="10"/>
        <color indexed="10"/>
        <rFont val="Arial"/>
        <family val="2"/>
      </rPr>
      <t>31,12,2021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</si>
</sst>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B61">
      <selection activeCell="Q1" sqref="Q1:T1638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5746</v>
      </c>
      <c r="G7" s="69">
        <f>SUM(G8+G9)</f>
        <v>3884</v>
      </c>
      <c r="H7" s="69">
        <f aca="true" t="shared" si="0" ref="H7:P7">SUM(H8+H9)</f>
        <v>577</v>
      </c>
      <c r="I7" s="69">
        <f t="shared" si="0"/>
        <v>2198</v>
      </c>
      <c r="J7" s="69">
        <f t="shared" si="0"/>
        <v>3468</v>
      </c>
      <c r="K7" s="69">
        <f t="shared" si="0"/>
        <v>1828</v>
      </c>
      <c r="L7" s="69">
        <f t="shared" si="0"/>
        <v>1659</v>
      </c>
      <c r="M7" s="69">
        <f t="shared" si="0"/>
        <v>258</v>
      </c>
      <c r="N7" s="69">
        <f>SUM(N8+N9)</f>
        <v>240</v>
      </c>
      <c r="O7" s="69">
        <f t="shared" si="0"/>
        <v>4</v>
      </c>
      <c r="P7" s="69">
        <f t="shared" si="0"/>
        <v>19862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125</v>
      </c>
      <c r="G8" s="46">
        <f aca="true" t="shared" si="1" ref="G8:O8">SUM(G19+G49+G53)</f>
        <v>320</v>
      </c>
      <c r="H8" s="46">
        <f t="shared" si="1"/>
        <v>43</v>
      </c>
      <c r="I8" s="46">
        <f t="shared" si="1"/>
        <v>41</v>
      </c>
      <c r="J8" s="46">
        <f t="shared" si="1"/>
        <v>215</v>
      </c>
      <c r="K8" s="46">
        <f t="shared" si="1"/>
        <v>285</v>
      </c>
      <c r="L8" s="46">
        <f t="shared" si="1"/>
        <v>239</v>
      </c>
      <c r="M8" s="46">
        <f t="shared" si="1"/>
        <v>7</v>
      </c>
      <c r="N8" s="46">
        <f>SUM(N19+N49+N53)</f>
        <v>67</v>
      </c>
      <c r="O8" s="46">
        <f t="shared" si="1"/>
        <v>0</v>
      </c>
      <c r="P8" s="46">
        <f>SUM(P19+P49+P53)</f>
        <v>1342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5621</v>
      </c>
      <c r="G9" s="62">
        <f>SUM(G20+G27+G33+G39+G50+G55+G56)</f>
        <v>3564</v>
      </c>
      <c r="H9" s="62">
        <f aca="true" t="shared" si="2" ref="H9:O9">SUM(H20+H27+H33+H39+H50+H55)</f>
        <v>534</v>
      </c>
      <c r="I9" s="62">
        <f t="shared" si="2"/>
        <v>2157</v>
      </c>
      <c r="J9" s="62">
        <f t="shared" si="2"/>
        <v>3253</v>
      </c>
      <c r="K9" s="62">
        <f t="shared" si="2"/>
        <v>1543</v>
      </c>
      <c r="L9" s="62">
        <f t="shared" si="2"/>
        <v>1420</v>
      </c>
      <c r="M9" s="62">
        <f t="shared" si="2"/>
        <v>251</v>
      </c>
      <c r="N9" s="62">
        <f>SUM(N20+N27+N33+N39+N50+N55)</f>
        <v>173</v>
      </c>
      <c r="O9" s="62">
        <f t="shared" si="2"/>
        <v>4</v>
      </c>
      <c r="P9" s="62">
        <f>SUM(P20+P27+P33+P39+P50+P55+P56)</f>
        <v>18520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48</v>
      </c>
      <c r="G11" s="94">
        <v>114</v>
      </c>
      <c r="H11" s="94">
        <v>18</v>
      </c>
      <c r="I11" s="94">
        <v>9</v>
      </c>
      <c r="J11" s="94">
        <v>102</v>
      </c>
      <c r="K11" s="94">
        <v>244</v>
      </c>
      <c r="L11" s="94">
        <v>166</v>
      </c>
      <c r="M11" s="94">
        <v>4</v>
      </c>
      <c r="N11" s="94">
        <v>55</v>
      </c>
      <c r="O11" s="94">
        <v>0</v>
      </c>
      <c r="P11" s="47">
        <f>SUM(F11:O11)</f>
        <v>760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373</v>
      </c>
      <c r="G12" s="94">
        <v>120</v>
      </c>
      <c r="H12" s="94">
        <v>2</v>
      </c>
      <c r="I12" s="94">
        <v>182</v>
      </c>
      <c r="J12" s="94">
        <v>469</v>
      </c>
      <c r="K12" s="94">
        <v>179</v>
      </c>
      <c r="L12" s="94">
        <v>251</v>
      </c>
      <c r="M12" s="94">
        <v>126</v>
      </c>
      <c r="N12" s="94">
        <v>11</v>
      </c>
      <c r="O12" s="94">
        <v>0</v>
      </c>
      <c r="P12" s="47">
        <f aca="true" t="shared" si="4" ref="P12:P18">SUM(F12:O12)</f>
        <v>1713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16</v>
      </c>
      <c r="G13" s="94">
        <v>57</v>
      </c>
      <c r="H13" s="94">
        <v>10</v>
      </c>
      <c r="I13" s="94">
        <v>16</v>
      </c>
      <c r="J13" s="94">
        <v>10</v>
      </c>
      <c r="K13" s="94">
        <v>37</v>
      </c>
      <c r="L13" s="94">
        <v>29</v>
      </c>
      <c r="M13" s="94">
        <v>3</v>
      </c>
      <c r="N13" s="94">
        <v>6</v>
      </c>
      <c r="O13" s="94">
        <v>0</v>
      </c>
      <c r="P13" s="47">
        <f t="shared" si="4"/>
        <v>184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449</v>
      </c>
      <c r="G14" s="94">
        <v>513</v>
      </c>
      <c r="H14" s="94">
        <v>215</v>
      </c>
      <c r="I14" s="94">
        <v>178</v>
      </c>
      <c r="J14" s="94">
        <v>855</v>
      </c>
      <c r="K14" s="94">
        <v>381</v>
      </c>
      <c r="L14" s="94">
        <v>283</v>
      </c>
      <c r="M14" s="94">
        <v>11</v>
      </c>
      <c r="N14" s="94">
        <v>17</v>
      </c>
      <c r="O14" s="94">
        <v>1</v>
      </c>
      <c r="P14" s="47">
        <f t="shared" si="4"/>
        <v>2903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51</v>
      </c>
      <c r="G15" s="94">
        <v>109</v>
      </c>
      <c r="H15" s="94">
        <v>15</v>
      </c>
      <c r="I15" s="94">
        <v>16</v>
      </c>
      <c r="J15" s="94">
        <v>103</v>
      </c>
      <c r="K15" s="94">
        <v>4</v>
      </c>
      <c r="L15" s="94">
        <v>42</v>
      </c>
      <c r="M15" s="94">
        <v>0</v>
      </c>
      <c r="N15" s="94">
        <v>5</v>
      </c>
      <c r="O15" s="94">
        <v>0</v>
      </c>
      <c r="P15" s="47">
        <f t="shared" si="4"/>
        <v>345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118</v>
      </c>
      <c r="G16" s="94">
        <v>51</v>
      </c>
      <c r="H16" s="94">
        <v>5</v>
      </c>
      <c r="I16" s="94">
        <v>32</v>
      </c>
      <c r="J16" s="94">
        <v>117</v>
      </c>
      <c r="K16" s="94">
        <v>14</v>
      </c>
      <c r="L16" s="94">
        <v>14</v>
      </c>
      <c r="M16" s="94">
        <v>1</v>
      </c>
      <c r="N16" s="94">
        <v>1</v>
      </c>
      <c r="O16" s="94">
        <v>0</v>
      </c>
      <c r="P16" s="47">
        <f t="shared" si="4"/>
        <v>353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10</v>
      </c>
      <c r="G17" s="94">
        <v>40</v>
      </c>
      <c r="H17" s="94">
        <v>0</v>
      </c>
      <c r="I17" s="94">
        <v>0</v>
      </c>
      <c r="J17" s="94">
        <v>0</v>
      </c>
      <c r="K17" s="94">
        <v>0</v>
      </c>
      <c r="L17" s="94">
        <v>2</v>
      </c>
      <c r="M17" s="94">
        <v>0</v>
      </c>
      <c r="N17" s="94">
        <v>1</v>
      </c>
      <c r="O17" s="94">
        <v>0</v>
      </c>
      <c r="P17" s="47">
        <f t="shared" si="4"/>
        <v>53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17</v>
      </c>
      <c r="G18" s="94">
        <v>11</v>
      </c>
      <c r="H18" s="94">
        <v>0</v>
      </c>
      <c r="I18" s="94">
        <v>3</v>
      </c>
      <c r="J18" s="94">
        <v>10</v>
      </c>
      <c r="K18" s="94">
        <v>3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46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125</v>
      </c>
      <c r="G19" s="47">
        <f aca="true" t="shared" si="5" ref="G19:O19">G11+G13+G15+G17</f>
        <v>320</v>
      </c>
      <c r="H19" s="47">
        <f t="shared" si="5"/>
        <v>43</v>
      </c>
      <c r="I19" s="47">
        <f t="shared" si="5"/>
        <v>41</v>
      </c>
      <c r="J19" s="47">
        <f t="shared" si="5"/>
        <v>215</v>
      </c>
      <c r="K19" s="47">
        <f t="shared" si="5"/>
        <v>285</v>
      </c>
      <c r="L19" s="47">
        <f t="shared" si="5"/>
        <v>239</v>
      </c>
      <c r="M19" s="47">
        <f t="shared" si="5"/>
        <v>7</v>
      </c>
      <c r="N19" s="47">
        <f>N11+N13+N15+N17</f>
        <v>67</v>
      </c>
      <c r="O19" s="47">
        <f t="shared" si="5"/>
        <v>0</v>
      </c>
      <c r="P19" s="47">
        <f>P11+P13+P15+P17</f>
        <v>1342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957</v>
      </c>
      <c r="G20" s="47">
        <f aca="true" t="shared" si="6" ref="G20:O20">G12+G14+G16+G18</f>
        <v>695</v>
      </c>
      <c r="H20" s="47">
        <f t="shared" si="6"/>
        <v>222</v>
      </c>
      <c r="I20" s="47">
        <f t="shared" si="6"/>
        <v>395</v>
      </c>
      <c r="J20" s="47">
        <f t="shared" si="6"/>
        <v>1451</v>
      </c>
      <c r="K20" s="47">
        <f t="shared" si="6"/>
        <v>577</v>
      </c>
      <c r="L20" s="47">
        <f t="shared" si="6"/>
        <v>550</v>
      </c>
      <c r="M20" s="47">
        <f t="shared" si="6"/>
        <v>138</v>
      </c>
      <c r="N20" s="47">
        <f>N12+N14+N16+N18</f>
        <v>29</v>
      </c>
      <c r="O20" s="47">
        <f t="shared" si="6"/>
        <v>1</v>
      </c>
      <c r="P20" s="47">
        <f>P12+P14+P16+P18</f>
        <v>5015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1082</v>
      </c>
      <c r="G21" s="47">
        <f aca="true" t="shared" si="7" ref="G21:P21">G19+G20</f>
        <v>1015</v>
      </c>
      <c r="H21" s="47">
        <f t="shared" si="7"/>
        <v>265</v>
      </c>
      <c r="I21" s="47">
        <f t="shared" si="7"/>
        <v>436</v>
      </c>
      <c r="J21" s="47">
        <f t="shared" si="7"/>
        <v>1666</v>
      </c>
      <c r="K21" s="47">
        <f t="shared" si="7"/>
        <v>862</v>
      </c>
      <c r="L21" s="47">
        <f t="shared" si="7"/>
        <v>789</v>
      </c>
      <c r="M21" s="47">
        <f t="shared" si="7"/>
        <v>145</v>
      </c>
      <c r="N21" s="47">
        <f t="shared" si="7"/>
        <v>96</v>
      </c>
      <c r="O21" s="47">
        <f t="shared" si="7"/>
        <v>1</v>
      </c>
      <c r="P21" s="47">
        <f t="shared" si="7"/>
        <v>6357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44</v>
      </c>
      <c r="G23" s="95">
        <v>47</v>
      </c>
      <c r="H23" s="95">
        <v>0</v>
      </c>
      <c r="I23" s="95">
        <v>16</v>
      </c>
      <c r="J23" s="95">
        <v>2</v>
      </c>
      <c r="K23" s="95">
        <v>4</v>
      </c>
      <c r="L23" s="95">
        <v>2</v>
      </c>
      <c r="M23" s="95">
        <v>7</v>
      </c>
      <c r="N23" s="95">
        <v>1</v>
      </c>
      <c r="O23" s="95">
        <v>0</v>
      </c>
      <c r="P23" s="46">
        <f>SUM(F23:O23)</f>
        <v>123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162</v>
      </c>
      <c r="G24" s="94">
        <v>289</v>
      </c>
      <c r="H24" s="94">
        <v>83</v>
      </c>
      <c r="I24" s="94">
        <v>32</v>
      </c>
      <c r="J24" s="94">
        <v>8</v>
      </c>
      <c r="K24" s="94">
        <v>22</v>
      </c>
      <c r="L24" s="94">
        <v>22</v>
      </c>
      <c r="M24" s="94">
        <v>3</v>
      </c>
      <c r="N24" s="94">
        <v>8</v>
      </c>
      <c r="O24" s="94">
        <v>0</v>
      </c>
      <c r="P24" s="46">
        <f>SUM(F24:O24)</f>
        <v>629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79</v>
      </c>
      <c r="G25" s="94">
        <v>45</v>
      </c>
      <c r="H25" s="94">
        <v>8</v>
      </c>
      <c r="I25" s="94">
        <v>9</v>
      </c>
      <c r="J25" s="94">
        <v>5</v>
      </c>
      <c r="K25" s="94">
        <v>1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148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15</v>
      </c>
      <c r="G26" s="94">
        <v>8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30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300</v>
      </c>
      <c r="G27" s="46">
        <f aca="true" t="shared" si="8" ref="G27:P27">SUM(G23:G26)</f>
        <v>389</v>
      </c>
      <c r="H27" s="46">
        <f t="shared" si="8"/>
        <v>92</v>
      </c>
      <c r="I27" s="46">
        <f t="shared" si="8"/>
        <v>60</v>
      </c>
      <c r="J27" s="46">
        <f t="shared" si="8"/>
        <v>17</v>
      </c>
      <c r="K27" s="46">
        <f t="shared" si="8"/>
        <v>28</v>
      </c>
      <c r="L27" s="46">
        <f t="shared" si="8"/>
        <v>24</v>
      </c>
      <c r="M27" s="46">
        <f t="shared" si="8"/>
        <v>10</v>
      </c>
      <c r="N27" s="46">
        <f t="shared" si="8"/>
        <v>10</v>
      </c>
      <c r="O27" s="46">
        <f t="shared" si="8"/>
        <v>0</v>
      </c>
      <c r="P27" s="46">
        <f t="shared" si="8"/>
        <v>930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522</v>
      </c>
      <c r="G29" s="95">
        <v>200</v>
      </c>
      <c r="H29" s="95">
        <v>1</v>
      </c>
      <c r="I29" s="95">
        <v>295</v>
      </c>
      <c r="J29" s="95">
        <v>136</v>
      </c>
      <c r="K29" s="95">
        <v>137</v>
      </c>
      <c r="L29" s="95">
        <v>123</v>
      </c>
      <c r="M29" s="95">
        <v>90</v>
      </c>
      <c r="N29" s="95">
        <v>13</v>
      </c>
      <c r="O29" s="95">
        <v>0</v>
      </c>
      <c r="P29" s="46">
        <f>SUM(F29:O29)</f>
        <v>1517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773</v>
      </c>
      <c r="G30" s="95">
        <v>643</v>
      </c>
      <c r="H30" s="95">
        <v>104</v>
      </c>
      <c r="I30" s="95">
        <v>249</v>
      </c>
      <c r="J30" s="95">
        <v>256</v>
      </c>
      <c r="K30" s="95">
        <v>551</v>
      </c>
      <c r="L30" s="95">
        <v>176</v>
      </c>
      <c r="M30" s="95">
        <v>8</v>
      </c>
      <c r="N30" s="95">
        <v>33</v>
      </c>
      <c r="O30" s="95">
        <v>2</v>
      </c>
      <c r="P30" s="46">
        <f>SUM(F30:O30)</f>
        <v>2795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242</v>
      </c>
      <c r="G31" s="95">
        <v>130</v>
      </c>
      <c r="H31" s="95">
        <v>5</v>
      </c>
      <c r="I31" s="95">
        <v>36</v>
      </c>
      <c r="J31" s="95">
        <v>47</v>
      </c>
      <c r="K31" s="95">
        <v>17</v>
      </c>
      <c r="L31" s="95">
        <v>29</v>
      </c>
      <c r="M31" s="95">
        <v>0</v>
      </c>
      <c r="N31" s="95">
        <v>8</v>
      </c>
      <c r="O31" s="95">
        <v>0</v>
      </c>
      <c r="P31" s="46">
        <f>SUM(F31:O31)</f>
        <v>514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16</v>
      </c>
      <c r="G32" s="94">
        <v>8</v>
      </c>
      <c r="H32" s="94">
        <v>0</v>
      </c>
      <c r="I32" s="94">
        <v>6</v>
      </c>
      <c r="J32" s="94">
        <v>4</v>
      </c>
      <c r="K32" s="94">
        <v>0</v>
      </c>
      <c r="L32" s="94">
        <v>5</v>
      </c>
      <c r="M32" s="94">
        <v>0</v>
      </c>
      <c r="N32" s="94">
        <v>0</v>
      </c>
      <c r="O32" s="94">
        <v>0</v>
      </c>
      <c r="P32" s="46">
        <f>SUM(F32:O32)</f>
        <v>39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1553</v>
      </c>
      <c r="G33" s="46">
        <f aca="true" t="shared" si="9" ref="G33:P33">SUM(G29:G32)</f>
        <v>981</v>
      </c>
      <c r="H33" s="46">
        <f t="shared" si="9"/>
        <v>110</v>
      </c>
      <c r="I33" s="46">
        <f t="shared" si="9"/>
        <v>586</v>
      </c>
      <c r="J33" s="46">
        <f t="shared" si="9"/>
        <v>443</v>
      </c>
      <c r="K33" s="46">
        <f t="shared" si="9"/>
        <v>705</v>
      </c>
      <c r="L33" s="46">
        <f t="shared" si="9"/>
        <v>333</v>
      </c>
      <c r="M33" s="46">
        <f t="shared" si="9"/>
        <v>98</v>
      </c>
      <c r="N33" s="46">
        <f t="shared" si="9"/>
        <v>54</v>
      </c>
      <c r="O33" s="46">
        <f t="shared" si="9"/>
        <v>2</v>
      </c>
      <c r="P33" s="46">
        <f t="shared" si="9"/>
        <v>4865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1251</v>
      </c>
      <c r="G35" s="95">
        <v>352</v>
      </c>
      <c r="H35" s="95">
        <v>1</v>
      </c>
      <c r="I35" s="95">
        <v>443</v>
      </c>
      <c r="J35" s="95">
        <v>604</v>
      </c>
      <c r="K35" s="95">
        <v>67</v>
      </c>
      <c r="L35" s="95">
        <v>240</v>
      </c>
      <c r="M35" s="95">
        <v>2</v>
      </c>
      <c r="N35" s="95">
        <v>17</v>
      </c>
      <c r="O35" s="95">
        <v>0</v>
      </c>
      <c r="P35" s="46">
        <f>SUM(F35:O35)</f>
        <v>2977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854</v>
      </c>
      <c r="G36" s="95">
        <v>750</v>
      </c>
      <c r="H36" s="95">
        <v>85</v>
      </c>
      <c r="I36" s="95">
        <v>431</v>
      </c>
      <c r="J36" s="95">
        <v>208</v>
      </c>
      <c r="K36" s="95">
        <v>70</v>
      </c>
      <c r="L36" s="95">
        <v>128</v>
      </c>
      <c r="M36" s="95">
        <v>1</v>
      </c>
      <c r="N36" s="95">
        <v>51</v>
      </c>
      <c r="O36" s="95">
        <v>1</v>
      </c>
      <c r="P36" s="46">
        <f>SUM(F36:O36)</f>
        <v>2579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232</v>
      </c>
      <c r="G37" s="95">
        <v>162</v>
      </c>
      <c r="H37" s="95">
        <v>7</v>
      </c>
      <c r="I37" s="95">
        <v>42</v>
      </c>
      <c r="J37" s="95">
        <v>81</v>
      </c>
      <c r="K37" s="95">
        <v>7</v>
      </c>
      <c r="L37" s="95">
        <v>27</v>
      </c>
      <c r="M37" s="95">
        <v>0</v>
      </c>
      <c r="N37" s="95">
        <v>8</v>
      </c>
      <c r="O37" s="95">
        <v>0</v>
      </c>
      <c r="P37" s="46">
        <f>SUM(F37:O37)</f>
        <v>566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30</v>
      </c>
      <c r="G38" s="95">
        <v>14</v>
      </c>
      <c r="H38" s="95">
        <v>0</v>
      </c>
      <c r="I38" s="95">
        <v>8</v>
      </c>
      <c r="J38" s="95">
        <v>20</v>
      </c>
      <c r="K38" s="95">
        <v>1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76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2367</v>
      </c>
      <c r="G39" s="46">
        <f aca="true" t="shared" si="10" ref="G39:P39">SUM(G35:G38)</f>
        <v>1278</v>
      </c>
      <c r="H39" s="46">
        <f t="shared" si="10"/>
        <v>93</v>
      </c>
      <c r="I39" s="46">
        <f t="shared" si="10"/>
        <v>924</v>
      </c>
      <c r="J39" s="46">
        <f t="shared" si="10"/>
        <v>913</v>
      </c>
      <c r="K39" s="46">
        <f t="shared" si="10"/>
        <v>145</v>
      </c>
      <c r="L39" s="46">
        <f t="shared" si="10"/>
        <v>398</v>
      </c>
      <c r="M39" s="46">
        <f t="shared" si="10"/>
        <v>3</v>
      </c>
      <c r="N39" s="46">
        <f t="shared" si="10"/>
        <v>76</v>
      </c>
      <c r="O39" s="46">
        <f t="shared" si="10"/>
        <v>1</v>
      </c>
      <c r="P39" s="46">
        <f t="shared" si="10"/>
        <v>6198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282</v>
      </c>
      <c r="G42" s="95">
        <v>55</v>
      </c>
      <c r="H42" s="95">
        <v>1</v>
      </c>
      <c r="I42" s="95">
        <v>92</v>
      </c>
      <c r="J42" s="95">
        <v>272</v>
      </c>
      <c r="K42" s="95">
        <v>59</v>
      </c>
      <c r="L42" s="95">
        <v>65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828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135</v>
      </c>
      <c r="G44" s="95">
        <v>96</v>
      </c>
      <c r="H44" s="95">
        <v>15</v>
      </c>
      <c r="I44" s="95">
        <v>88</v>
      </c>
      <c r="J44" s="95">
        <v>134</v>
      </c>
      <c r="K44" s="95">
        <v>29</v>
      </c>
      <c r="L44" s="95">
        <v>48</v>
      </c>
      <c r="M44" s="95">
        <v>0</v>
      </c>
      <c r="N44" s="95">
        <v>2</v>
      </c>
      <c r="O44" s="95">
        <v>0</v>
      </c>
      <c r="P44" s="46">
        <f t="shared" si="12"/>
        <v>547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25</v>
      </c>
      <c r="G46" s="95">
        <v>12</v>
      </c>
      <c r="H46" s="95">
        <v>1</v>
      </c>
      <c r="I46" s="95">
        <v>12</v>
      </c>
      <c r="J46" s="95">
        <v>19</v>
      </c>
      <c r="K46" s="95">
        <v>0</v>
      </c>
      <c r="L46" s="95">
        <v>2</v>
      </c>
      <c r="M46" s="95">
        <v>0</v>
      </c>
      <c r="N46" s="95">
        <v>2</v>
      </c>
      <c r="O46" s="95">
        <v>0</v>
      </c>
      <c r="P46" s="46">
        <f t="shared" si="12"/>
        <v>73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2</v>
      </c>
      <c r="G48" s="95">
        <v>2</v>
      </c>
      <c r="H48" s="95">
        <v>0</v>
      </c>
      <c r="I48" s="95">
        <v>0</v>
      </c>
      <c r="J48" s="95">
        <v>4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8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444</v>
      </c>
      <c r="G50" s="47">
        <f aca="true" t="shared" si="14" ref="G50:P50">G42+G44+G46+G48</f>
        <v>165</v>
      </c>
      <c r="H50" s="47">
        <f t="shared" si="14"/>
        <v>17</v>
      </c>
      <c r="I50" s="47">
        <f t="shared" si="14"/>
        <v>192</v>
      </c>
      <c r="J50" s="47">
        <f t="shared" si="14"/>
        <v>429</v>
      </c>
      <c r="K50" s="47">
        <f t="shared" si="14"/>
        <v>88</v>
      </c>
      <c r="L50" s="47">
        <f t="shared" si="14"/>
        <v>115</v>
      </c>
      <c r="M50" s="47">
        <f t="shared" si="14"/>
        <v>2</v>
      </c>
      <c r="N50" s="47">
        <f>N42+N44+N46+N48</f>
        <v>4</v>
      </c>
      <c r="O50" s="47">
        <f t="shared" si="14"/>
        <v>0</v>
      </c>
      <c r="P50" s="47">
        <f t="shared" si="14"/>
        <v>1456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444</v>
      </c>
      <c r="G51" s="47">
        <f aca="true" t="shared" si="15" ref="G51:P51">G49+G50</f>
        <v>165</v>
      </c>
      <c r="H51" s="47">
        <f t="shared" si="15"/>
        <v>17</v>
      </c>
      <c r="I51" s="47">
        <f t="shared" si="15"/>
        <v>192</v>
      </c>
      <c r="J51" s="47">
        <f t="shared" si="15"/>
        <v>429</v>
      </c>
      <c r="K51" s="47">
        <f t="shared" si="15"/>
        <v>88</v>
      </c>
      <c r="L51" s="47">
        <f t="shared" si="15"/>
        <v>115</v>
      </c>
      <c r="M51" s="47">
        <f t="shared" si="15"/>
        <v>2</v>
      </c>
      <c r="N51" s="47">
        <f t="shared" si="15"/>
        <v>4</v>
      </c>
      <c r="O51" s="47">
        <f t="shared" si="15"/>
        <v>0</v>
      </c>
      <c r="P51" s="47">
        <f t="shared" si="15"/>
        <v>1456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56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56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56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56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48</v>
      </c>
      <c r="G59" s="46">
        <f>SUM(G11+G41+G53)</f>
        <v>114</v>
      </c>
      <c r="H59" s="46">
        <f aca="true" t="shared" si="16" ref="H59:O59">SUM(H11+H41+H53)</f>
        <v>18</v>
      </c>
      <c r="I59" s="46">
        <f t="shared" si="16"/>
        <v>9</v>
      </c>
      <c r="J59" s="46">
        <f t="shared" si="16"/>
        <v>102</v>
      </c>
      <c r="K59" s="46">
        <f t="shared" si="16"/>
        <v>244</v>
      </c>
      <c r="L59" s="46">
        <f t="shared" si="16"/>
        <v>166</v>
      </c>
      <c r="M59" s="46">
        <f t="shared" si="16"/>
        <v>4</v>
      </c>
      <c r="N59" s="46">
        <f>SUM(N11+N41+N53)</f>
        <v>55</v>
      </c>
      <c r="O59" s="46">
        <f t="shared" si="16"/>
        <v>0</v>
      </c>
      <c r="P59" s="46">
        <f>SUM(P11+P41+P53)</f>
        <v>760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2472</v>
      </c>
      <c r="G60" s="46">
        <f aca="true" t="shared" si="18" ref="G60:O60">SUM(G12+G23+G29+G35+G42+G55)</f>
        <v>830</v>
      </c>
      <c r="H60" s="46">
        <f t="shared" si="18"/>
        <v>5</v>
      </c>
      <c r="I60" s="46">
        <f t="shared" si="18"/>
        <v>1028</v>
      </c>
      <c r="J60" s="46">
        <f t="shared" si="18"/>
        <v>1483</v>
      </c>
      <c r="K60" s="46">
        <f t="shared" si="18"/>
        <v>446</v>
      </c>
      <c r="L60" s="46">
        <f t="shared" si="18"/>
        <v>681</v>
      </c>
      <c r="M60" s="46">
        <f t="shared" si="18"/>
        <v>227</v>
      </c>
      <c r="N60" s="46">
        <f>SUM(N12+N23+N29+N35+N42+N55)</f>
        <v>42</v>
      </c>
      <c r="O60" s="46">
        <f t="shared" si="18"/>
        <v>0</v>
      </c>
      <c r="P60" s="46">
        <f>SUM(P12+P23+P29+P35+P42+P55)</f>
        <v>7214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16</v>
      </c>
      <c r="G61" s="46">
        <f>SUM(G13+G43+G54)</f>
        <v>57</v>
      </c>
      <c r="H61" s="46">
        <f aca="true" t="shared" si="19" ref="H61:O61">SUM(H13+H43)</f>
        <v>10</v>
      </c>
      <c r="I61" s="46">
        <f t="shared" si="19"/>
        <v>16</v>
      </c>
      <c r="J61" s="46">
        <f t="shared" si="19"/>
        <v>10</v>
      </c>
      <c r="K61" s="46">
        <f t="shared" si="19"/>
        <v>37</v>
      </c>
      <c r="L61" s="46">
        <f t="shared" si="19"/>
        <v>29</v>
      </c>
      <c r="M61" s="46">
        <f t="shared" si="19"/>
        <v>3</v>
      </c>
      <c r="N61" s="46">
        <f>SUM(N13+N43)</f>
        <v>6</v>
      </c>
      <c r="O61" s="46">
        <f t="shared" si="19"/>
        <v>0</v>
      </c>
      <c r="P61" s="46">
        <f>SUM(P13+P54)</f>
        <v>184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2373</v>
      </c>
      <c r="G62" s="46">
        <f>SUM(G14+G24+G30+G36+G44+G56)</f>
        <v>2291</v>
      </c>
      <c r="H62" s="46">
        <f aca="true" t="shared" si="20" ref="H62:O62">SUM(H14+H24+H30+H36+H44)</f>
        <v>502</v>
      </c>
      <c r="I62" s="46">
        <f t="shared" si="20"/>
        <v>978</v>
      </c>
      <c r="J62" s="46">
        <f t="shared" si="20"/>
        <v>1461</v>
      </c>
      <c r="K62" s="46">
        <f t="shared" si="20"/>
        <v>1053</v>
      </c>
      <c r="L62" s="46">
        <f t="shared" si="20"/>
        <v>657</v>
      </c>
      <c r="M62" s="46">
        <f t="shared" si="20"/>
        <v>23</v>
      </c>
      <c r="N62" s="46">
        <f>SUM(N14+N24+N30+N36+N44)</f>
        <v>111</v>
      </c>
      <c r="O62" s="46">
        <f t="shared" si="20"/>
        <v>4</v>
      </c>
      <c r="P62" s="46">
        <f>SUM(P14+P24+P30+P36+P44+P56)</f>
        <v>9453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51</v>
      </c>
      <c r="G63" s="46">
        <f>SUM(G15+G45)</f>
        <v>109</v>
      </c>
      <c r="H63" s="46">
        <f t="shared" si="21"/>
        <v>15</v>
      </c>
      <c r="I63" s="46">
        <f t="shared" si="21"/>
        <v>16</v>
      </c>
      <c r="J63" s="46">
        <f t="shared" si="21"/>
        <v>103</v>
      </c>
      <c r="K63" s="46">
        <f t="shared" si="21"/>
        <v>4</v>
      </c>
      <c r="L63" s="46">
        <f t="shared" si="21"/>
        <v>42</v>
      </c>
      <c r="M63" s="46">
        <f t="shared" si="21"/>
        <v>0</v>
      </c>
      <c r="N63" s="46">
        <f t="shared" si="21"/>
        <v>5</v>
      </c>
      <c r="O63" s="46">
        <f t="shared" si="21"/>
        <v>0</v>
      </c>
      <c r="P63" s="46">
        <f t="shared" si="21"/>
        <v>345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696</v>
      </c>
      <c r="G64" s="46">
        <f>SUM(G16+G25+G31+G37+G46)</f>
        <v>400</v>
      </c>
      <c r="H64" s="46">
        <f aca="true" t="shared" si="22" ref="H64:O64">SUM(H16+H25+H31+H37+H46)</f>
        <v>26</v>
      </c>
      <c r="I64" s="46">
        <f t="shared" si="22"/>
        <v>131</v>
      </c>
      <c r="J64" s="46">
        <f t="shared" si="22"/>
        <v>269</v>
      </c>
      <c r="K64" s="46">
        <f t="shared" si="22"/>
        <v>39</v>
      </c>
      <c r="L64" s="46">
        <f t="shared" si="22"/>
        <v>72</v>
      </c>
      <c r="M64" s="46">
        <f t="shared" si="22"/>
        <v>1</v>
      </c>
      <c r="N64" s="46">
        <f t="shared" si="22"/>
        <v>20</v>
      </c>
      <c r="O64" s="46">
        <f t="shared" si="22"/>
        <v>0</v>
      </c>
      <c r="P64" s="46">
        <f>SUM(P16+P25+P31+P37+P46)</f>
        <v>1654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10</v>
      </c>
      <c r="G65" s="46">
        <f>SUM(G17+G47)</f>
        <v>40</v>
      </c>
      <c r="H65" s="46">
        <f aca="true" t="shared" si="23" ref="H65:O65">SUM(H17+H47)</f>
        <v>0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2</v>
      </c>
      <c r="M65" s="46">
        <f t="shared" si="23"/>
        <v>0</v>
      </c>
      <c r="N65" s="46">
        <f>SUM(N17+N47)</f>
        <v>1</v>
      </c>
      <c r="O65" s="46">
        <f t="shared" si="23"/>
        <v>0</v>
      </c>
      <c r="P65" s="46">
        <f>SUM(P17+P47)</f>
        <v>53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80</v>
      </c>
      <c r="G66" s="46">
        <f aca="true" t="shared" si="24" ref="G66:P66">SUM(G18+G26+G32+G38+G48)</f>
        <v>43</v>
      </c>
      <c r="H66" s="46">
        <f t="shared" si="24"/>
        <v>1</v>
      </c>
      <c r="I66" s="46">
        <f t="shared" si="24"/>
        <v>20</v>
      </c>
      <c r="J66" s="46">
        <f t="shared" si="24"/>
        <v>40</v>
      </c>
      <c r="K66" s="46">
        <f t="shared" si="24"/>
        <v>5</v>
      </c>
      <c r="L66" s="46">
        <f t="shared" si="24"/>
        <v>10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199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125</v>
      </c>
      <c r="G67" s="66">
        <f aca="true" t="shared" si="25" ref="G67:O67">SUM(G59+G61+G63+G65)</f>
        <v>320</v>
      </c>
      <c r="H67" s="66">
        <f t="shared" si="25"/>
        <v>43</v>
      </c>
      <c r="I67" s="66">
        <f t="shared" si="25"/>
        <v>41</v>
      </c>
      <c r="J67" s="66">
        <f t="shared" si="25"/>
        <v>215</v>
      </c>
      <c r="K67" s="66">
        <f t="shared" si="25"/>
        <v>285</v>
      </c>
      <c r="L67" s="66">
        <f t="shared" si="25"/>
        <v>239</v>
      </c>
      <c r="M67" s="66">
        <f t="shared" si="25"/>
        <v>7</v>
      </c>
      <c r="N67" s="66">
        <f>SUM(N59+N61+N63+N65)</f>
        <v>67</v>
      </c>
      <c r="O67" s="66">
        <f t="shared" si="25"/>
        <v>0</v>
      </c>
      <c r="P67" s="66">
        <f>SUM(P59+P61+P63+P65)</f>
        <v>1342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5621</v>
      </c>
      <c r="G68" s="66">
        <f aca="true" t="shared" si="26" ref="G68:O68">SUM(G60+G62+G64+G66)</f>
        <v>3564</v>
      </c>
      <c r="H68" s="66">
        <f t="shared" si="26"/>
        <v>534</v>
      </c>
      <c r="I68" s="66">
        <f t="shared" si="26"/>
        <v>2157</v>
      </c>
      <c r="J68" s="66">
        <f t="shared" si="26"/>
        <v>3253</v>
      </c>
      <c r="K68" s="66">
        <f t="shared" si="26"/>
        <v>1543</v>
      </c>
      <c r="L68" s="66">
        <f t="shared" si="26"/>
        <v>1420</v>
      </c>
      <c r="M68" s="66">
        <f t="shared" si="26"/>
        <v>251</v>
      </c>
      <c r="N68" s="66">
        <f>SUM(N60+N62+N64+N66)</f>
        <v>173</v>
      </c>
      <c r="O68" s="66">
        <f t="shared" si="26"/>
        <v>4</v>
      </c>
      <c r="P68" s="66">
        <f>SUM(P60+P62+P64+P66)</f>
        <v>18520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5746</v>
      </c>
      <c r="G69" s="66">
        <f aca="true" t="shared" si="27" ref="G69:O69">SUM(G67+G68)</f>
        <v>3884</v>
      </c>
      <c r="H69" s="66">
        <f t="shared" si="27"/>
        <v>577</v>
      </c>
      <c r="I69" s="66">
        <f t="shared" si="27"/>
        <v>2198</v>
      </c>
      <c r="J69" s="66">
        <f t="shared" si="27"/>
        <v>3468</v>
      </c>
      <c r="K69" s="66">
        <f t="shared" si="27"/>
        <v>1828</v>
      </c>
      <c r="L69" s="66">
        <f t="shared" si="27"/>
        <v>1659</v>
      </c>
      <c r="M69" s="66">
        <f t="shared" si="27"/>
        <v>258</v>
      </c>
      <c r="N69" s="66">
        <f t="shared" si="27"/>
        <v>240</v>
      </c>
      <c r="O69" s="66">
        <f t="shared" si="27"/>
        <v>4</v>
      </c>
      <c r="P69" s="66">
        <f>SUM(P67+P68)</f>
        <v>19862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58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57</v>
      </c>
      <c r="C81" s="107"/>
      <c r="D81" s="107"/>
      <c r="E81" s="100"/>
      <c r="F81" s="98"/>
      <c r="G81" s="98"/>
      <c r="H81" s="98"/>
      <c r="I81" s="101"/>
      <c r="J81" s="101"/>
      <c r="K81" s="105" t="s">
        <v>60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56</v>
      </c>
      <c r="C82" s="107"/>
      <c r="D82" s="107"/>
      <c r="E82" s="100"/>
      <c r="F82" s="98"/>
      <c r="G82" s="98"/>
      <c r="H82" s="98"/>
      <c r="I82" s="101"/>
      <c r="J82" s="101"/>
      <c r="K82" s="105" t="s">
        <v>59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61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2021-10-14T10:16:21Z</cp:lastPrinted>
  <dcterms:created xsi:type="dcterms:W3CDTF">2001-06-25T11:39:49Z</dcterms:created>
  <dcterms:modified xsi:type="dcterms:W3CDTF">2022-04-05T10:06:39Z</dcterms:modified>
  <cp:category/>
  <cp:version/>
  <cp:contentType/>
  <cp:contentStatus/>
</cp:coreProperties>
</file>